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1" activeTab="0"/>
  </bookViews>
  <sheets>
    <sheet name="COMMERCIALE rev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<sst xmlns="http://schemas.openxmlformats.org/spreadsheetml/2006/main" count="72" uniqueCount="64">
  <si>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Codice</t>
  </si>
  <si>
    <t>Descrizione</t>
  </si>
  <si>
    <t>RICAVI</t>
  </si>
  <si>
    <t>COSTI DIRETTI INTERNI</t>
  </si>
  <si>
    <t>2.1</t>
  </si>
  <si>
    <t xml:space="preserve">Progettazione  </t>
  </si>
  <si>
    <t>Progettazione RP</t>
  </si>
  <si>
    <t>2.2</t>
  </si>
  <si>
    <t xml:space="preserve">Direzione/Coordinamento  </t>
  </si>
  <si>
    <t>Direzione/Coordinamento RP</t>
  </si>
  <si>
    <t>2.3</t>
  </si>
  <si>
    <t>Rendicontazione</t>
  </si>
  <si>
    <t>Rendicontazione RP</t>
  </si>
  <si>
    <t>2.4</t>
  </si>
  <si>
    <t>Tutoraggio organizzativo</t>
  </si>
  <si>
    <t>2.5</t>
  </si>
  <si>
    <t>Tutoraggio d'aula</t>
  </si>
  <si>
    <t>Tutoraggio d'aula RP</t>
  </si>
  <si>
    <t>2.6</t>
  </si>
  <si>
    <t>Segreteria tecnica</t>
  </si>
  <si>
    <t>Segreteria tecnica RP</t>
  </si>
  <si>
    <t>2.7</t>
  </si>
  <si>
    <t xml:space="preserve">Materiali didattici interni fotocopie </t>
  </si>
  <si>
    <t>2.8</t>
  </si>
  <si>
    <t>Attestati</t>
  </si>
  <si>
    <t>2.9</t>
  </si>
  <si>
    <t>AULA DIDATTICA INTERNA</t>
  </si>
  <si>
    <t>2.10</t>
  </si>
  <si>
    <t>AULA INFORMATICA INTERNA</t>
  </si>
  <si>
    <t>3</t>
  </si>
  <si>
    <t>COSTI DIRETTI ESTERNI (ESCLUSA IVA)</t>
  </si>
  <si>
    <t>3.1</t>
  </si>
  <si>
    <t>3.2</t>
  </si>
  <si>
    <t>Costo Docenti scelti da Cerform</t>
  </si>
  <si>
    <t>3.3</t>
  </si>
  <si>
    <t>3.4</t>
  </si>
  <si>
    <t>Coordinamento</t>
  </si>
  <si>
    <t>3.5</t>
  </si>
  <si>
    <t xml:space="preserve">Rendicontazione  </t>
  </si>
  <si>
    <t>3.6</t>
  </si>
  <si>
    <t xml:space="preserve">Tutoraggio   </t>
  </si>
  <si>
    <t>3.7</t>
  </si>
  <si>
    <t>3.8</t>
  </si>
  <si>
    <t>Materiale didattico</t>
  </si>
  <si>
    <t>3.9</t>
  </si>
  <si>
    <t>Aule esterne</t>
  </si>
  <si>
    <t>4</t>
  </si>
  <si>
    <t>TOTALE COSTI = 2+3</t>
  </si>
  <si>
    <t>5</t>
  </si>
  <si>
    <t>CONTRIBUZIONE AZIONE = 1-4</t>
  </si>
  <si>
    <t>6</t>
  </si>
  <si>
    <t>CONTRIBUZIONE AZIONE PERCENTUALE = (5/4 * 100)</t>
  </si>
  <si>
    <t>costo std</t>
  </si>
  <si>
    <t>importo unitario</t>
  </si>
  <si>
    <t>imoprto complessivo</t>
  </si>
  <si>
    <t>Fornitore</t>
  </si>
  <si>
    <t>unità (nr. Ore, allievi, gg, quantità)</t>
  </si>
  <si>
    <t>% su totale piano</t>
  </si>
  <si>
    <t>Tutoraggio organizzativo  RP</t>
  </si>
  <si>
    <t>TITOLO</t>
  </si>
  <si>
    <t xml:space="preserve">marche bollo </t>
  </si>
  <si>
    <t>INAIL</t>
  </si>
  <si>
    <t xml:space="preserve">MIA/2018/0094 - CORSO ABILITANTE ALLA CONDUZIONE DEI CARRELLI ELEVATORI Febbraio 2018
</t>
  </si>
  <si>
    <t>NSC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</si>
</sst>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1" fillId="0" borderId="10" xfId="0" applyNumberFormat="1" applyFont="1" applyBorder="1" applyAlignment="1">
      <alignment wrapText="1"/>
    </xf>
    <xf numFmtId="43" fontId="1" fillId="33" borderId="10" xfId="44" applyFon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49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49" fontId="3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9" fontId="0" fillId="36" borderId="10" xfId="49" applyFont="1" applyFill="1" applyBorder="1" applyAlignment="1">
      <alignment wrapText="1"/>
    </xf>
    <xf numFmtId="9" fontId="0" fillId="34" borderId="10" xfId="49" applyFont="1" applyFill="1" applyBorder="1" applyAlignment="1">
      <alignment wrapText="1"/>
    </xf>
    <xf numFmtId="9" fontId="0" fillId="35" borderId="10" xfId="49" applyFont="1" applyFill="1" applyBorder="1" applyAlignment="1">
      <alignment wrapText="1"/>
    </xf>
    <xf numFmtId="9" fontId="0" fillId="0" borderId="0" xfId="49" applyFont="1" applyAlignment="1">
      <alignment wrapText="1"/>
    </xf>
    <xf numFmtId="164" fontId="2" fillId="36" borderId="10" xfId="0" applyNumberFormat="1" applyFont="1" applyFill="1" applyBorder="1" applyAlignment="1">
      <alignment wrapText="1"/>
    </xf>
    <xf numFmtId="164" fontId="0" fillId="34" borderId="10" xfId="0" applyNumberFormat="1" applyFill="1" applyBorder="1" applyAlignment="1">
      <alignment wrapText="1"/>
    </xf>
    <xf numFmtId="164" fontId="0" fillId="35" borderId="10" xfId="0" applyNumberFormat="1" applyFill="1" applyBorder="1" applyAlignment="1">
      <alignment wrapText="1"/>
    </xf>
    <xf numFmtId="164" fontId="1" fillId="34" borderId="10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49" fontId="1" fillId="37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49" fontId="41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wrapText="1"/>
    </xf>
    <xf numFmtId="164" fontId="41" fillId="0" borderId="10" xfId="0" applyNumberFormat="1" applyFont="1" applyBorder="1" applyAlignment="1">
      <alignment wrapText="1"/>
    </xf>
    <xf numFmtId="9" fontId="41" fillId="0" borderId="10" xfId="49" applyFont="1" applyBorder="1" applyAlignment="1">
      <alignment wrapText="1"/>
    </xf>
    <xf numFmtId="0" fontId="41" fillId="0" borderId="0" xfId="0" applyFont="1" applyAlignment="1">
      <alignment wrapText="1"/>
    </xf>
    <xf numFmtId="49" fontId="41" fillId="35" borderId="10" xfId="0" applyNumberFormat="1" applyFont="1" applyFill="1" applyBorder="1" applyAlignment="1">
      <alignment wrapText="1"/>
    </xf>
    <xf numFmtId="0" fontId="41" fillId="35" borderId="10" xfId="0" applyFont="1" applyFill="1" applyBorder="1" applyAlignment="1">
      <alignment wrapText="1"/>
    </xf>
    <xf numFmtId="164" fontId="41" fillId="35" borderId="10" xfId="0" applyNumberFormat="1" applyFont="1" applyFill="1" applyBorder="1" applyAlignment="1">
      <alignment wrapText="1"/>
    </xf>
    <xf numFmtId="9" fontId="41" fillId="35" borderId="10" xfId="49" applyFont="1" applyFill="1" applyBorder="1" applyAlignment="1">
      <alignment wrapText="1"/>
    </xf>
    <xf numFmtId="0" fontId="3" fillId="0" borderId="0" xfId="0" applyFont="1" applyAlignment="1">
      <alignment/>
    </xf>
    <xf numFmtId="164" fontId="41" fillId="37" borderId="10" xfId="0" applyNumberFormat="1" applyFont="1" applyFill="1" applyBorder="1" applyAlignment="1">
      <alignment wrapText="1"/>
    </xf>
    <xf numFmtId="164" fontId="41" fillId="34" borderId="10" xfId="0" applyNumberFormat="1" applyFont="1" applyFill="1" applyBorder="1" applyAlignment="1">
      <alignment wrapText="1"/>
    </xf>
    <xf numFmtId="9" fontId="0" fillId="37" borderId="10" xfId="49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3"/>
  <sheetViews>
    <sheetView tabSelected="1" zoomScale="90" zoomScaleNormal="90" zoomScalePageLayoutView="0" workbookViewId="0" topLeftCell="A1">
      <selection activeCell="F30" sqref="F30"/>
    </sheetView>
  </sheetViews>
  <sheetFormatPr defaultColWidth="11.57421875" defaultRowHeight="12.75"/>
  <cols>
    <col min="1" max="1" width="10.8515625" style="2" customWidth="1"/>
    <col min="2" max="2" width="41.140625" style="1" customWidth="1"/>
    <col min="3" max="4" width="11.57421875" style="1" customWidth="1"/>
    <col min="5" max="5" width="11.57421875" style="24" customWidth="1"/>
    <col min="6" max="6" width="13.140625" style="24" bestFit="1" customWidth="1"/>
    <col min="7" max="7" width="11.57421875" style="19" customWidth="1"/>
    <col min="8" max="240" width="11.57421875" style="1" customWidth="1"/>
  </cols>
  <sheetData>
    <row r="1" spans="1:7" ht="48" customHeight="1" thickBot="1">
      <c r="A1" s="36" t="s">
        <v>59</v>
      </c>
      <c r="B1" s="40" t="s">
        <v>62</v>
      </c>
      <c r="C1" s="41"/>
      <c r="D1" s="41"/>
      <c r="E1" s="41"/>
      <c r="F1" s="41"/>
      <c r="G1" s="42"/>
    </row>
    <row r="2" spans="1:7" ht="51">
      <c r="A2" s="3" t="s">
        <v>0</v>
      </c>
      <c r="B2" s="4" t="s">
        <v>1</v>
      </c>
      <c r="C2" s="4" t="s">
        <v>55</v>
      </c>
      <c r="D2" s="6" t="s">
        <v>56</v>
      </c>
      <c r="E2" s="5" t="s">
        <v>53</v>
      </c>
      <c r="F2" s="5" t="s">
        <v>54</v>
      </c>
      <c r="G2" s="5" t="s">
        <v>57</v>
      </c>
    </row>
    <row r="3" spans="1:7" ht="15.75">
      <c r="A3" s="13">
        <v>1</v>
      </c>
      <c r="B3" s="14" t="s">
        <v>2</v>
      </c>
      <c r="C3" s="15"/>
      <c r="D3" s="15"/>
      <c r="E3" s="20"/>
      <c r="F3" s="20">
        <v>1750</v>
      </c>
      <c r="G3" s="16"/>
    </row>
    <row r="4" spans="1:7" ht="12.75">
      <c r="A4" s="8">
        <v>2</v>
      </c>
      <c r="B4" s="9" t="s">
        <v>3</v>
      </c>
      <c r="C4" s="10"/>
      <c r="D4" s="10"/>
      <c r="E4" s="21"/>
      <c r="F4" s="21">
        <f>F5+F7+F9+F11+F13+F15+F17+F18+F19+F20</f>
        <v>0</v>
      </c>
      <c r="G4" s="17">
        <f>F4/F31</f>
        <v>0</v>
      </c>
    </row>
    <row r="5" spans="1:7" ht="12.75">
      <c r="A5" s="11" t="s">
        <v>4</v>
      </c>
      <c r="B5" s="12" t="s">
        <v>5</v>
      </c>
      <c r="C5" s="12"/>
      <c r="D5" s="12"/>
      <c r="E5" s="22"/>
      <c r="F5" s="22">
        <f>+F6</f>
        <v>0</v>
      </c>
      <c r="G5" s="18"/>
    </row>
    <row r="6" spans="1:240" s="26" customFormat="1" ht="12.75">
      <c r="A6" s="27"/>
      <c r="B6" s="28" t="s">
        <v>6</v>
      </c>
      <c r="C6" s="28" t="s">
        <v>52</v>
      </c>
      <c r="D6" s="28"/>
      <c r="E6" s="29">
        <v>48</v>
      </c>
      <c r="F6" s="29">
        <f>E6*D6</f>
        <v>0</v>
      </c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</row>
    <row r="7" spans="1:7" ht="12.75">
      <c r="A7" s="11" t="s">
        <v>7</v>
      </c>
      <c r="B7" s="12" t="s">
        <v>8</v>
      </c>
      <c r="C7" s="12"/>
      <c r="D7" s="12"/>
      <c r="E7" s="22"/>
      <c r="F7" s="22">
        <f>+F8</f>
        <v>0</v>
      </c>
      <c r="G7" s="18"/>
    </row>
    <row r="8" spans="1:240" s="26" customFormat="1" ht="12.75">
      <c r="A8" s="27"/>
      <c r="B8" s="28" t="s">
        <v>9</v>
      </c>
      <c r="C8" s="28" t="s">
        <v>52</v>
      </c>
      <c r="D8" s="28"/>
      <c r="E8" s="29">
        <v>48</v>
      </c>
      <c r="F8" s="29">
        <f>E8*D8</f>
        <v>0</v>
      </c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</row>
    <row r="9" spans="1:7" ht="12.75">
      <c r="A9" s="11" t="s">
        <v>10</v>
      </c>
      <c r="B9" s="12" t="s">
        <v>11</v>
      </c>
      <c r="C9" s="12"/>
      <c r="D9" s="12"/>
      <c r="E9" s="22"/>
      <c r="F9" s="22">
        <f>+F10</f>
        <v>0</v>
      </c>
      <c r="G9" s="18"/>
    </row>
    <row r="10" spans="1:240" s="26" customFormat="1" ht="12.75">
      <c r="A10" s="27"/>
      <c r="B10" s="28" t="s">
        <v>12</v>
      </c>
      <c r="C10" s="28" t="s">
        <v>52</v>
      </c>
      <c r="D10" s="28"/>
      <c r="E10" s="29">
        <v>48</v>
      </c>
      <c r="F10" s="29">
        <f>E10*D10</f>
        <v>0</v>
      </c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</row>
    <row r="11" spans="1:7" ht="12.75">
      <c r="A11" s="11" t="s">
        <v>13</v>
      </c>
      <c r="B11" s="12" t="s">
        <v>14</v>
      </c>
      <c r="C11" s="12"/>
      <c r="D11" s="12"/>
      <c r="E11" s="22"/>
      <c r="F11" s="22">
        <f>+F12</f>
        <v>0</v>
      </c>
      <c r="G11" s="18"/>
    </row>
    <row r="12" spans="1:240" s="26" customFormat="1" ht="12.75">
      <c r="A12" s="27"/>
      <c r="B12" s="28" t="s">
        <v>58</v>
      </c>
      <c r="C12" s="28" t="s">
        <v>52</v>
      </c>
      <c r="D12" s="28"/>
      <c r="E12" s="29">
        <v>28</v>
      </c>
      <c r="F12" s="29">
        <f>E12*D12</f>
        <v>0</v>
      </c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</row>
    <row r="13" spans="1:35" s="7" customFormat="1" ht="12.75">
      <c r="A13" s="11" t="s">
        <v>15</v>
      </c>
      <c r="B13" s="12" t="s">
        <v>16</v>
      </c>
      <c r="C13" s="12"/>
      <c r="D13" s="12"/>
      <c r="E13" s="22"/>
      <c r="F13" s="22">
        <f>+F14</f>
        <v>0</v>
      </c>
      <c r="G13" s="1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s="27" customFormat="1" ht="12.75">
      <c r="B14" s="27" t="s">
        <v>17</v>
      </c>
      <c r="C14" s="28" t="s">
        <v>52</v>
      </c>
      <c r="E14" s="29">
        <v>28</v>
      </c>
      <c r="F14" s="29">
        <f>E14*D14</f>
        <v>0</v>
      </c>
      <c r="G14" s="30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7" ht="12.75">
      <c r="A15" s="11" t="s">
        <v>18</v>
      </c>
      <c r="B15" s="12" t="s">
        <v>19</v>
      </c>
      <c r="C15" s="12"/>
      <c r="D15" s="12"/>
      <c r="E15" s="22"/>
      <c r="F15" s="22">
        <f>+F16</f>
        <v>0</v>
      </c>
      <c r="G15" s="18"/>
    </row>
    <row r="16" spans="1:240" s="26" customFormat="1" ht="12.75">
      <c r="A16" s="27"/>
      <c r="B16" s="28" t="s">
        <v>20</v>
      </c>
      <c r="C16" s="28" t="s">
        <v>52</v>
      </c>
      <c r="D16" s="28"/>
      <c r="E16" s="29">
        <v>28</v>
      </c>
      <c r="F16" s="29">
        <f>E16*D16</f>
        <v>0</v>
      </c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</row>
    <row r="17" spans="1:240" s="26" customFormat="1" ht="12.75">
      <c r="A17" s="32" t="s">
        <v>21</v>
      </c>
      <c r="B17" s="33" t="s">
        <v>22</v>
      </c>
      <c r="C17" s="33"/>
      <c r="D17" s="33"/>
      <c r="E17" s="34"/>
      <c r="F17" s="34">
        <f>E17*D17</f>
        <v>0</v>
      </c>
      <c r="G17" s="35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</row>
    <row r="18" spans="1:240" s="26" customFormat="1" ht="12.75">
      <c r="A18" s="32" t="s">
        <v>23</v>
      </c>
      <c r="B18" s="33" t="s">
        <v>24</v>
      </c>
      <c r="C18" s="33"/>
      <c r="D18" s="33"/>
      <c r="E18" s="34"/>
      <c r="F18" s="34">
        <f>E18*D18</f>
        <v>0</v>
      </c>
      <c r="G18" s="35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</row>
    <row r="19" spans="1:240" s="26" customFormat="1" ht="12.75">
      <c r="A19" s="32" t="s">
        <v>25</v>
      </c>
      <c r="B19" s="32" t="s">
        <v>26</v>
      </c>
      <c r="C19" s="32"/>
      <c r="D19" s="32"/>
      <c r="E19" s="34">
        <v>9</v>
      </c>
      <c r="F19" s="34">
        <f>E19*D19</f>
        <v>0</v>
      </c>
      <c r="G19" s="32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</row>
    <row r="20" spans="1:240" s="26" customFormat="1" ht="12.75">
      <c r="A20" s="32" t="s">
        <v>27</v>
      </c>
      <c r="B20" s="32" t="s">
        <v>28</v>
      </c>
      <c r="C20" s="32"/>
      <c r="D20" s="32"/>
      <c r="E20" s="34">
        <v>57</v>
      </c>
      <c r="F20" s="34">
        <f>E20*D20</f>
        <v>0</v>
      </c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</row>
    <row r="21" spans="1:7" ht="12.75">
      <c r="A21" s="8" t="s">
        <v>29</v>
      </c>
      <c r="B21" s="8" t="s">
        <v>30</v>
      </c>
      <c r="C21" s="8"/>
      <c r="D21" s="8"/>
      <c r="E21" s="23"/>
      <c r="F21" s="23">
        <f>SUM(F22:F30)</f>
        <v>531</v>
      </c>
      <c r="G21" s="17">
        <f>F21/F31</f>
        <v>1</v>
      </c>
    </row>
    <row r="22" spans="1:240" s="26" customFormat="1" ht="25.5" customHeight="1">
      <c r="A22" s="27" t="s">
        <v>31</v>
      </c>
      <c r="B22" s="28" t="s">
        <v>33</v>
      </c>
      <c r="C22" s="28"/>
      <c r="D22" s="28">
        <v>6</v>
      </c>
      <c r="E22" s="29">
        <v>45</v>
      </c>
      <c r="F22" s="29">
        <f>E22*D22</f>
        <v>270</v>
      </c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</row>
    <row r="23" spans="1:240" s="26" customFormat="1" ht="12.75">
      <c r="A23" s="27" t="s">
        <v>32</v>
      </c>
      <c r="B23" s="28" t="s">
        <v>33</v>
      </c>
      <c r="C23" s="28"/>
      <c r="D23" s="28">
        <v>1</v>
      </c>
      <c r="E23" s="29">
        <v>45</v>
      </c>
      <c r="F23" s="29">
        <f aca="true" t="shared" si="0" ref="F23:F30">E23*D23</f>
        <v>45</v>
      </c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</row>
    <row r="24" spans="1:240" s="26" customFormat="1" ht="12.75">
      <c r="A24" s="27" t="s">
        <v>34</v>
      </c>
      <c r="B24" s="28" t="s">
        <v>5</v>
      </c>
      <c r="C24" s="28"/>
      <c r="D24" s="28"/>
      <c r="E24" s="29"/>
      <c r="F24" s="29">
        <f t="shared" si="0"/>
        <v>0</v>
      </c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</row>
    <row r="25" spans="1:240" s="26" customFormat="1" ht="12.75">
      <c r="A25" s="27" t="s">
        <v>35</v>
      </c>
      <c r="B25" s="28" t="s">
        <v>36</v>
      </c>
      <c r="C25" s="28"/>
      <c r="D25" s="28"/>
      <c r="E25" s="29"/>
      <c r="F25" s="29">
        <f t="shared" si="0"/>
        <v>0</v>
      </c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</row>
    <row r="26" spans="1:240" s="26" customFormat="1" ht="12.75">
      <c r="A26" s="27" t="s">
        <v>37</v>
      </c>
      <c r="B26" s="28" t="s">
        <v>38</v>
      </c>
      <c r="C26" s="28"/>
      <c r="D26" s="28"/>
      <c r="E26" s="29"/>
      <c r="F26" s="29">
        <f t="shared" si="0"/>
        <v>0</v>
      </c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</row>
    <row r="27" spans="1:240" s="26" customFormat="1" ht="12.75">
      <c r="A27" s="27" t="s">
        <v>39</v>
      </c>
      <c r="B27" s="28" t="s">
        <v>40</v>
      </c>
      <c r="C27" s="28"/>
      <c r="D27" s="28"/>
      <c r="E27" s="29"/>
      <c r="F27" s="29">
        <f t="shared" si="0"/>
        <v>0</v>
      </c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</row>
    <row r="28" spans="1:240" s="26" customFormat="1" ht="12.75">
      <c r="A28" s="27" t="s">
        <v>41</v>
      </c>
      <c r="B28" s="28" t="s">
        <v>19</v>
      </c>
      <c r="C28" s="28" t="s">
        <v>61</v>
      </c>
      <c r="D28" s="28">
        <v>2</v>
      </c>
      <c r="E28" s="29">
        <f>0.5*2</f>
        <v>1</v>
      </c>
      <c r="F28" s="29">
        <f t="shared" si="0"/>
        <v>2</v>
      </c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</row>
    <row r="29" spans="1:240" s="26" customFormat="1" ht="12.75">
      <c r="A29" s="27" t="s">
        <v>42</v>
      </c>
      <c r="B29" s="28" t="s">
        <v>43</v>
      </c>
      <c r="C29" s="28" t="s">
        <v>60</v>
      </c>
      <c r="D29" s="28">
        <v>4</v>
      </c>
      <c r="E29" s="29">
        <v>16</v>
      </c>
      <c r="F29" s="29">
        <f t="shared" si="0"/>
        <v>64</v>
      </c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</row>
    <row r="30" spans="1:240" s="26" customFormat="1" ht="12.75">
      <c r="A30" s="27" t="s">
        <v>44</v>
      </c>
      <c r="B30" s="28" t="s">
        <v>45</v>
      </c>
      <c r="C30" s="28" t="s">
        <v>63</v>
      </c>
      <c r="D30" s="28">
        <v>4</v>
      </c>
      <c r="E30" s="29">
        <v>37.5</v>
      </c>
      <c r="F30" s="29">
        <f t="shared" si="0"/>
        <v>150</v>
      </c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</row>
    <row r="31" spans="1:7" ht="12.75">
      <c r="A31" s="8" t="s">
        <v>46</v>
      </c>
      <c r="B31" s="8" t="s">
        <v>47</v>
      </c>
      <c r="C31" s="8"/>
      <c r="D31" s="8"/>
      <c r="E31" s="8"/>
      <c r="F31" s="38">
        <f>F4+F21</f>
        <v>531</v>
      </c>
      <c r="G31" s="8"/>
    </row>
    <row r="32" spans="1:7" ht="12.75">
      <c r="A32" s="25" t="s">
        <v>48</v>
      </c>
      <c r="B32" s="25" t="s">
        <v>49</v>
      </c>
      <c r="C32" s="25"/>
      <c r="D32" s="25"/>
      <c r="E32" s="25"/>
      <c r="F32" s="37">
        <f>F3-F31</f>
        <v>1219</v>
      </c>
      <c r="G32" s="25"/>
    </row>
    <row r="33" spans="1:7" ht="25.5">
      <c r="A33" s="25" t="s">
        <v>50</v>
      </c>
      <c r="B33" s="25" t="s">
        <v>51</v>
      </c>
      <c r="C33" s="25"/>
      <c r="D33" s="25"/>
      <c r="E33" s="25"/>
      <c r="F33" s="39">
        <f>F32/F31</f>
        <v>2.2956685499058382</v>
      </c>
      <c r="G33" s="25"/>
    </row>
  </sheetData>
  <sheetProtection selectLockedCells="1" selectUnlockedCells="1"/>
  <mergeCells count="1">
    <mergeCell ref="B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Mangione</dc:creator>
  <cp:keywords/>
  <dc:description/>
  <cp:lastModifiedBy>Milena Pano</cp:lastModifiedBy>
  <dcterms:created xsi:type="dcterms:W3CDTF">2013-11-12T14:21:59Z</dcterms:created>
  <dcterms:modified xsi:type="dcterms:W3CDTF">2018-02-08T10:01:19Z</dcterms:modified>
  <cp:category/>
  <cp:version/>
  <cp:contentType/>
  <cp:contentStatus/>
</cp:coreProperties>
</file>